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260" activeTab="1"/>
  </bookViews>
  <sheets>
    <sheet name="Income Statement" sheetId="1" r:id="rId1"/>
    <sheet name="Balance Sheet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<sst xmlns="http://schemas.openxmlformats.org/spreadsheetml/2006/main" count="121" uniqueCount="90">
  <si>
    <r>
      <t xml:space="preserve">APOLLO FOOD HOLDINGS BERHAD </t>
    </r>
    <r>
      <rPr>
        <b/>
        <vertAlign val="subscript"/>
        <sz val="12"/>
        <rFont val="Arial"/>
        <family val="2"/>
      </rPr>
      <t>(291471-M)</t>
    </r>
  </si>
  <si>
    <t>(Incorporated in Malaysia)</t>
  </si>
  <si>
    <t>QUARTERLY REPORT</t>
  </si>
  <si>
    <t>The figures have not been audited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</si>
  <si>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</si>
  <si>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</si>
  <si>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</si>
  <si>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</si>
  <si>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</si>
  <si>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</si>
  <si>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</si>
  <si>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</si>
  <si>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</si>
  <si>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</si>
  <si>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</si>
  <si>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</si>
  <si>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</si>
  <si>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</si>
  <si>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</si>
  <si>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</si>
  <si>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</si>
  <si>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>Operating profit before interest on borrowings, depreciation and amortisation, exceptional items, income tax, 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</si>
  <si>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</si>
  <si>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</si>
  <si>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</si>
  <si>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</si>
  <si>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</si>
  <si>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 after interest on borrowings, depreciation and amortisation and exceptional items but before income tax, minority interests and extraordinary items</t>
  </si>
  <si>
    <t>(f)</t>
  </si>
  <si>
    <t>Share in the results of associated companies</t>
  </si>
  <si>
    <t>(g)</t>
  </si>
  <si>
    <t>Profit before taxation, minority interests and extraordinary items</t>
  </si>
  <si>
    <t>(h)</t>
  </si>
  <si>
    <t>Taxation</t>
  </si>
  <si>
    <t>(i)</t>
  </si>
  <si>
    <t>Profit after taxation before deducting minority interests</t>
  </si>
  <si>
    <t>(ii)</t>
  </si>
  <si>
    <t>Less minority interests</t>
  </si>
  <si>
    <t>(j)</t>
  </si>
  <si>
    <t>Profit after taxation attributable to members of the company</t>
  </si>
  <si>
    <t>(k)</t>
  </si>
  <si>
    <t>Extraordinary items</t>
  </si>
  <si>
    <t>(iii)</t>
  </si>
  <si>
    <t>Extraordinary items attributable to members of the company</t>
  </si>
  <si>
    <t>(l)</t>
  </si>
  <si>
    <t>Profit after taxation and extraordinary items attributable to members of the company</t>
  </si>
  <si>
    <t>Earnings per share based on 2(j) above after deducting any provision for preference dividends, if any:-</t>
  </si>
  <si>
    <t xml:space="preserve"> </t>
  </si>
  <si>
    <r>
      <t xml:space="preserve">Basic (based on </t>
    </r>
    <r>
      <rPr>
        <u val="single"/>
        <sz val="10"/>
        <rFont val="Arial"/>
        <family val="2"/>
      </rPr>
      <t>40,000,000</t>
    </r>
    <r>
      <rPr>
        <sz val="10"/>
        <rFont val="Arial"/>
        <family val="2"/>
      </rPr>
      <t xml:space="preserve"> ordinary shares) (sen)</t>
    </r>
  </si>
  <si>
    <t>Fully diluted</t>
  </si>
  <si>
    <t>N/A</t>
  </si>
  <si>
    <t>Note:</t>
  </si>
  <si>
    <t>CONSOLIDATED BALANCE SHEET</t>
  </si>
  <si>
    <t>AS AT</t>
  </si>
  <si>
    <t>END OF</t>
  </si>
  <si>
    <t>PRECEDING</t>
  </si>
  <si>
    <t>FINANCIAL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</si>
  <si>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</si>
  <si>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</si>
  <si>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</si>
  <si>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</si>
  <si>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</si>
  <si>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</si>
  <si>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</si>
  <si>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</si>
  <si>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Debtors, Deposits and Prepayments</t>
  </si>
  <si>
    <t>Short Term Deposits</t>
  </si>
  <si>
    <t>Cash and Bank Balances</t>
  </si>
  <si>
    <t>Current Liabilities</t>
  </si>
  <si>
    <t>Trade Creditors</t>
  </si>
  <si>
    <t>Other Creditors and Accuals</t>
  </si>
  <si>
    <t>Provision for Taxation</t>
  </si>
  <si>
    <t>Proposed Dividend</t>
  </si>
  <si>
    <t>Net Current Assets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</si>
  <si>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</si>
  <si>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</si>
  <si>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</si>
  <si>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</si>
  <si>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</si>
  <si>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</si>
  <si>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</si>
  <si>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</si>
  <si>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</si>
  <si>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</si>
  <si>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</si>
  <si>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</si>
  <si>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N/A denotes "Not Applicable"</t>
  </si>
  <si>
    <t>Net tangible assets per share (RM)</t>
  </si>
  <si>
    <r>
      <t xml:space="preserve">Quarterly report on consolidated results for the financial quarter ended </t>
    </r>
    <r>
      <rPr>
        <b/>
        <u val="single"/>
        <sz val="10"/>
        <rFont val="Arial"/>
        <family val="2"/>
      </rPr>
      <t>31 October 2000</t>
    </r>
  </si>
  <si>
    <t>2nd QUARTER</t>
  </si>
</sst>
</file>

<file path=xl/styles.xml><?xml version="1.0" encoding="utf-8"?>
<styleSheet xmlns="http://schemas.openxmlformats.org/spreadsheetml/2006/main">
  <numFmts count="27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??_);_(@_)"/>
    <numFmt numFmtId="179" formatCode="_(* #,##0.0_);_(* \(#,##0.0\);_(* &quot;-&quot;??_);_(@_)"/>
    <numFmt numFmtId="180" formatCode="_-* #,##0.0_-;\-* #,##0.0_-;_-* &quot;-&quot;??_-;_-@_-"/>
    <numFmt numFmtId="181" formatCode="_-* #,##0_-;\-* #,##0_-;_-* &quot;-&quot;??_-;_-@_-"/>
    <numFmt numFmtId="182" formatCode="0.000"/>
  </numFmts>
  <fonts count="11">
    <font>
      <sz val="11"/>
      <name val="Times New Roman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178" fontId="4" fillId="0" borderId="0" xfId="15" applyNumberFormat="1" applyFont="1" applyAlignment="1">
      <alignment/>
    </xf>
    <xf numFmtId="0" fontId="10" fillId="0" borderId="0" xfId="0" applyFont="1" applyAlignment="1">
      <alignment horizontal="left" indent="1"/>
    </xf>
    <xf numFmtId="178" fontId="4" fillId="0" borderId="7" xfId="15" applyNumberFormat="1" applyFont="1" applyBorder="1" applyAlignment="1">
      <alignment/>
    </xf>
    <xf numFmtId="178" fontId="4" fillId="0" borderId="8" xfId="15" applyNumberFormat="1" applyFont="1" applyBorder="1" applyAlignment="1">
      <alignment/>
    </xf>
    <xf numFmtId="178" fontId="4" fillId="0" borderId="9" xfId="15" applyNumberFormat="1" applyFont="1" applyBorder="1" applyAlignment="1">
      <alignment/>
    </xf>
    <xf numFmtId="178" fontId="5" fillId="0" borderId="10" xfId="15" applyNumberFormat="1" applyFont="1" applyBorder="1" applyAlignment="1">
      <alignment/>
    </xf>
    <xf numFmtId="178" fontId="5" fillId="0" borderId="0" xfId="15" applyNumberFormat="1" applyFont="1" applyAlignment="1">
      <alignment vertical="center"/>
    </xf>
    <xf numFmtId="178" fontId="4" fillId="0" borderId="11" xfId="15" applyNumberFormat="1" applyFont="1" applyBorder="1" applyAlignment="1">
      <alignment/>
    </xf>
    <xf numFmtId="178" fontId="4" fillId="0" borderId="12" xfId="15" applyNumberFormat="1" applyFont="1" applyBorder="1" applyAlignment="1">
      <alignment/>
    </xf>
    <xf numFmtId="178" fontId="4" fillId="0" borderId="4" xfId="15" applyNumberFormat="1" applyFont="1" applyBorder="1" applyAlignment="1">
      <alignment/>
    </xf>
    <xf numFmtId="43" fontId="4" fillId="0" borderId="13" xfId="15" applyNumberFormat="1" applyFont="1" applyBorder="1" applyAlignment="1">
      <alignment/>
    </xf>
    <xf numFmtId="0" fontId="3" fillId="0" borderId="0" xfId="0" applyFont="1" applyAlignment="1">
      <alignment horizontal="left" indent="14"/>
    </xf>
    <xf numFmtId="178" fontId="4" fillId="0" borderId="0" xfId="15" applyNumberFormat="1" applyFont="1" applyAlignment="1">
      <alignment horizontal="left" indent="2"/>
    </xf>
    <xf numFmtId="178" fontId="4" fillId="0" borderId="4" xfId="15" applyNumberFormat="1" applyFont="1" applyBorder="1" applyAlignment="1">
      <alignment horizontal="left" indent="2"/>
    </xf>
    <xf numFmtId="178" fontId="4" fillId="0" borderId="12" xfId="15" applyNumberFormat="1" applyFont="1" applyBorder="1" applyAlignment="1">
      <alignment horizontal="left" indent="2"/>
    </xf>
    <xf numFmtId="178" fontId="4" fillId="0" borderId="0" xfId="15" applyNumberFormat="1" applyFont="1" applyBorder="1" applyAlignment="1">
      <alignment horizontal="left" vertical="center" indent="2"/>
    </xf>
    <xf numFmtId="178" fontId="4" fillId="0" borderId="0" xfId="15" applyNumberFormat="1" applyFont="1" applyBorder="1" applyAlignment="1">
      <alignment horizontal="left" indent="2"/>
    </xf>
    <xf numFmtId="178" fontId="4" fillId="0" borderId="13" xfId="15" applyNumberFormat="1" applyFont="1" applyBorder="1" applyAlignment="1">
      <alignment horizontal="left" indent="2"/>
    </xf>
    <xf numFmtId="178" fontId="4" fillId="0" borderId="4" xfId="15" applyNumberFormat="1" applyFont="1" applyBorder="1" applyAlignment="1">
      <alignment horizontal="center"/>
    </xf>
    <xf numFmtId="178" fontId="4" fillId="0" borderId="0" xfId="15" applyNumberFormat="1" applyFont="1" applyBorder="1" applyAlignment="1">
      <alignment horizontal="center"/>
    </xf>
    <xf numFmtId="178" fontId="4" fillId="0" borderId="0" xfId="15" applyNumberFormat="1" applyFont="1" applyAlignment="1">
      <alignment horizontal="center"/>
    </xf>
    <xf numFmtId="178" fontId="4" fillId="0" borderId="4" xfId="15" applyNumberFormat="1" applyFont="1" applyBorder="1" applyAlignment="1">
      <alignment horizontal="center" vertical="center"/>
    </xf>
    <xf numFmtId="178" fontId="4" fillId="0" borderId="0" xfId="15" applyNumberFormat="1" applyFont="1" applyBorder="1" applyAlignment="1">
      <alignment horizontal="center" vertical="center"/>
    </xf>
    <xf numFmtId="178" fontId="4" fillId="0" borderId="4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8" fontId="4" fillId="0" borderId="12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 horizontal="center"/>
    </xf>
    <xf numFmtId="178" fontId="4" fillId="0" borderId="0" xfId="0" applyNumberFormat="1" applyFont="1" applyAlignment="1">
      <alignment horizontal="center"/>
    </xf>
    <xf numFmtId="178" fontId="4" fillId="0" borderId="4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43" fontId="4" fillId="0" borderId="13" xfId="15" applyNumberFormat="1" applyFont="1" applyBorder="1" applyAlignment="1">
      <alignment horizontal="left" indent="2"/>
    </xf>
    <xf numFmtId="43" fontId="4" fillId="0" borderId="13" xfId="15" applyNumberFormat="1" applyFont="1" applyBorder="1" applyAlignment="1">
      <alignment horizontal="center"/>
    </xf>
    <xf numFmtId="171" fontId="4" fillId="0" borderId="6" xfId="15" applyFont="1" applyBorder="1" applyAlignment="1">
      <alignment horizontal="right"/>
    </xf>
    <xf numFmtId="178" fontId="4" fillId="0" borderId="6" xfId="0" applyNumberFormat="1" applyFont="1" applyBorder="1" applyAlignment="1">
      <alignment horizontal="right"/>
    </xf>
    <xf numFmtId="14" fontId="8" fillId="0" borderId="1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/>
    </xf>
    <xf numFmtId="14" fontId="8" fillId="0" borderId="2" xfId="0" applyNumberFormat="1" applyFont="1" applyBorder="1" applyAlignment="1">
      <alignment horizontal="center"/>
    </xf>
    <xf numFmtId="14" fontId="7" fillId="0" borderId="0" xfId="0" applyNumberFormat="1" applyFont="1" applyAlignment="1">
      <alignment/>
    </xf>
    <xf numFmtId="181" fontId="4" fillId="0" borderId="4" xfId="15" applyNumberFormat="1" applyFont="1" applyBorder="1" applyAlignment="1">
      <alignment horizontal="center"/>
    </xf>
    <xf numFmtId="181" fontId="4" fillId="0" borderId="12" xfId="15" applyNumberFormat="1" applyFont="1" applyBorder="1" applyAlignment="1">
      <alignment horizontal="right"/>
    </xf>
    <xf numFmtId="181" fontId="4" fillId="0" borderId="0" xfId="15" applyNumberFormat="1" applyFont="1" applyAlignment="1">
      <alignment horizontal="center"/>
    </xf>
    <xf numFmtId="171" fontId="4" fillId="0" borderId="13" xfId="15" applyFont="1" applyBorder="1" applyAlignment="1">
      <alignment horizontal="right"/>
    </xf>
    <xf numFmtId="171" fontId="4" fillId="0" borderId="12" xfId="15" applyFont="1" applyBorder="1" applyAlignment="1">
      <alignment horizontal="center"/>
    </xf>
    <xf numFmtId="171" fontId="4" fillId="0" borderId="0" xfId="15" applyFont="1" applyAlignment="1">
      <alignment horizontal="center"/>
    </xf>
    <xf numFmtId="171" fontId="4" fillId="0" borderId="4" xfId="15" applyFont="1" applyBorder="1" applyAlignment="1">
      <alignment horizontal="center" vertical="center"/>
    </xf>
    <xf numFmtId="171" fontId="4" fillId="0" borderId="4" xfId="15" applyFont="1" applyBorder="1" applyAlignment="1">
      <alignment horizontal="center"/>
    </xf>
    <xf numFmtId="178" fontId="4" fillId="0" borderId="12" xfId="15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4" fontId="7" fillId="0" borderId="8" xfId="0" applyNumberFormat="1" applyFont="1" applyBorder="1" applyAlignment="1" quotePrefix="1">
      <alignment horizontal="center"/>
    </xf>
    <xf numFmtId="14" fontId="3" fillId="0" borderId="0" xfId="0" applyNumberFormat="1" applyFont="1" applyAlignment="1">
      <alignment/>
    </xf>
    <xf numFmtId="14" fontId="7" fillId="0" borderId="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vertical="justify" wrapText="1"/>
    </xf>
    <xf numFmtId="0" fontId="4" fillId="0" borderId="0" xfId="0" applyFont="1" applyAlignment="1">
      <alignment vertical="top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1\sys\AUDIT\Accounts%201999\April\Apollo%20Food%20Holdings\Quartely%20Report-31%20July%201999\QuaterlyReport%20-%20July%20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-1"/>
      <sheetName val="ADJ"/>
      <sheetName val="Advert Income Stat"/>
      <sheetName val="Advert BS"/>
      <sheetName val="ConBS"/>
      <sheetName val="ConPL"/>
      <sheetName val="ConADM"/>
      <sheetName val="AFI-Pre'ment"/>
      <sheetName val="AFI-ADM"/>
      <sheetName val="COGS"/>
      <sheetName val="AFI-PL"/>
      <sheetName val="AFI-StatPL"/>
      <sheetName val="AFI-BS"/>
      <sheetName val="AFB-ADM"/>
      <sheetName val="AFB-PL"/>
      <sheetName val="AFB-StatPL"/>
      <sheetName val="AFB-BS"/>
      <sheetName val="Sheet2"/>
      <sheetName val="HHFI-ADM"/>
      <sheetName val="Sheet3"/>
      <sheetName val="HHFI-PL"/>
      <sheetName val="HHFI-StatPL"/>
      <sheetName val="HHFI-BS"/>
    </sheetNames>
    <sheetDataSet>
      <sheetData sheetId="4">
        <row r="38">
          <cell r="N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zoomScale="90" zoomScaleNormal="90" workbookViewId="0" topLeftCell="A1">
      <selection activeCell="A1" sqref="A1"/>
    </sheetView>
  </sheetViews>
  <sheetFormatPr defaultColWidth="9.140625" defaultRowHeight="15"/>
  <cols>
    <col min="1" max="1" width="2.8515625" style="2" customWidth="1"/>
    <col min="2" max="2" width="3.140625" style="2" customWidth="1"/>
    <col min="3" max="3" width="0.13671875" style="3" customWidth="1"/>
    <col min="4" max="4" width="2.7109375" style="3" customWidth="1"/>
    <col min="5" max="5" width="33.140625" style="3" bestFit="1" customWidth="1"/>
    <col min="6" max="6" width="13.140625" style="3" bestFit="1" customWidth="1"/>
    <col min="7" max="7" width="1.7109375" style="3" customWidth="1"/>
    <col min="8" max="8" width="13.140625" style="3" bestFit="1" customWidth="1"/>
    <col min="9" max="9" width="1.7109375" style="3" customWidth="1"/>
    <col min="10" max="10" width="11.8515625" style="3" bestFit="1" customWidth="1"/>
    <col min="11" max="11" width="1.7109375" style="3" customWidth="1"/>
    <col min="12" max="12" width="17.00390625" style="3" bestFit="1" customWidth="1"/>
    <col min="13" max="16384" width="9.140625" style="3" customWidth="1"/>
  </cols>
  <sheetData>
    <row r="1" ht="18.75">
      <c r="A1" s="1" t="s">
        <v>0</v>
      </c>
    </row>
    <row r="2" ht="12.75">
      <c r="A2" s="4" t="s">
        <v>1</v>
      </c>
    </row>
    <row r="3" ht="12">
      <c r="A3" s="5"/>
    </row>
    <row r="4" spans="1:2" s="8" customFormat="1" ht="12.75">
      <c r="A4" s="6" t="s">
        <v>2</v>
      </c>
      <c r="B4" s="7"/>
    </row>
    <row r="5" spans="1:2" s="8" customFormat="1" ht="18" customHeight="1">
      <c r="A5" s="6" t="s">
        <v>88</v>
      </c>
      <c r="B5" s="7"/>
    </row>
    <row r="6" spans="1:2" s="8" customFormat="1" ht="18" customHeight="1">
      <c r="A6" s="6" t="s">
        <v>3</v>
      </c>
      <c r="B6" s="7"/>
    </row>
    <row r="7" spans="1:2" s="8" customFormat="1" ht="18" customHeight="1">
      <c r="A7" s="6" t="s">
        <v>4</v>
      </c>
      <c r="B7" s="7"/>
    </row>
    <row r="8" spans="1:12" s="11" customFormat="1" ht="12">
      <c r="A8" s="9"/>
      <c r="B8" s="10"/>
      <c r="F8" s="87" t="s">
        <v>5</v>
      </c>
      <c r="G8" s="88"/>
      <c r="H8" s="89"/>
      <c r="J8" s="87" t="s">
        <v>6</v>
      </c>
      <c r="K8" s="88"/>
      <c r="L8" s="89"/>
    </row>
    <row r="9" spans="1:12" s="11" customFormat="1" ht="12">
      <c r="A9" s="9"/>
      <c r="B9" s="10"/>
      <c r="F9" s="12" t="s">
        <v>7</v>
      </c>
      <c r="G9" s="13"/>
      <c r="H9" s="15" t="s">
        <v>55</v>
      </c>
      <c r="J9" s="12" t="s">
        <v>7</v>
      </c>
      <c r="K9" s="13"/>
      <c r="L9" s="14" t="s">
        <v>8</v>
      </c>
    </row>
    <row r="10" spans="1:12" s="11" customFormat="1" ht="12">
      <c r="A10" s="9"/>
      <c r="B10" s="10"/>
      <c r="F10" s="12" t="s">
        <v>9</v>
      </c>
      <c r="G10" s="13"/>
      <c r="H10" s="15" t="s">
        <v>9</v>
      </c>
      <c r="J10" s="12" t="s">
        <v>9</v>
      </c>
      <c r="K10" s="13"/>
      <c r="L10" s="14" t="s">
        <v>10</v>
      </c>
    </row>
    <row r="11" spans="1:12" s="11" customFormat="1" ht="12">
      <c r="A11" s="10"/>
      <c r="B11" s="10"/>
      <c r="F11" s="12" t="s">
        <v>89</v>
      </c>
      <c r="G11" s="13"/>
      <c r="H11" s="15" t="s">
        <v>89</v>
      </c>
      <c r="J11" s="12" t="s">
        <v>12</v>
      </c>
      <c r="K11" s="13"/>
      <c r="L11" s="15" t="s">
        <v>13</v>
      </c>
    </row>
    <row r="12" spans="1:12" s="11" customFormat="1" ht="12">
      <c r="A12" s="10"/>
      <c r="B12" s="10"/>
      <c r="F12" s="68">
        <v>36830</v>
      </c>
      <c r="G12" s="69"/>
      <c r="H12" s="70">
        <v>36464</v>
      </c>
      <c r="I12" s="71"/>
      <c r="J12" s="68">
        <v>36830</v>
      </c>
      <c r="K12" s="69"/>
      <c r="L12" s="70">
        <v>36464</v>
      </c>
    </row>
    <row r="13" spans="1:12" s="11" customFormat="1" ht="12">
      <c r="A13" s="10"/>
      <c r="B13" s="10"/>
      <c r="F13" s="16" t="s">
        <v>14</v>
      </c>
      <c r="G13" s="17"/>
      <c r="H13" s="18" t="s">
        <v>14</v>
      </c>
      <c r="J13" s="16" t="s">
        <v>14</v>
      </c>
      <c r="K13" s="17"/>
      <c r="L13" s="18" t="s">
        <v>14</v>
      </c>
    </row>
    <row r="14" spans="1:12" s="11" customFormat="1" ht="5.25" customHeight="1">
      <c r="A14" s="10"/>
      <c r="B14" s="10"/>
      <c r="F14" s="19"/>
      <c r="G14" s="20"/>
      <c r="H14" s="19"/>
      <c r="J14" s="19"/>
      <c r="K14" s="20"/>
      <c r="L14" s="19"/>
    </row>
    <row r="15" spans="1:12" s="4" customFormat="1" ht="18" customHeight="1">
      <c r="A15" s="7">
        <v>1</v>
      </c>
      <c r="B15" s="7" t="s">
        <v>15</v>
      </c>
      <c r="D15" s="4" t="s">
        <v>16</v>
      </c>
      <c r="F15" s="47">
        <v>27104</v>
      </c>
      <c r="H15" s="72">
        <v>26699</v>
      </c>
      <c r="J15" s="47">
        <v>51362</v>
      </c>
      <c r="L15" s="52">
        <v>48353</v>
      </c>
    </row>
    <row r="16" spans="1:12" s="4" customFormat="1" ht="18" customHeight="1">
      <c r="A16" s="7"/>
      <c r="B16" s="7" t="s">
        <v>17</v>
      </c>
      <c r="D16" s="4" t="s">
        <v>18</v>
      </c>
      <c r="F16" s="80">
        <v>0</v>
      </c>
      <c r="H16" s="76">
        <v>0</v>
      </c>
      <c r="J16" s="52">
        <v>0</v>
      </c>
      <c r="L16" s="59">
        <v>0</v>
      </c>
    </row>
    <row r="17" spans="1:12" s="4" customFormat="1" ht="18" customHeight="1">
      <c r="A17" s="7"/>
      <c r="B17" s="7" t="s">
        <v>19</v>
      </c>
      <c r="D17" s="4" t="s">
        <v>20</v>
      </c>
      <c r="F17" s="48">
        <v>600</v>
      </c>
      <c r="H17" s="73">
        <v>211</v>
      </c>
      <c r="J17" s="52">
        <v>1109</v>
      </c>
      <c r="L17" s="52">
        <v>405</v>
      </c>
    </row>
    <row r="18" spans="1:12" s="4" customFormat="1" ht="4.5" customHeight="1">
      <c r="A18" s="7"/>
      <c r="B18" s="7"/>
      <c r="F18" s="46"/>
      <c r="H18" s="21"/>
      <c r="J18" s="53"/>
      <c r="L18" s="60"/>
    </row>
    <row r="19" spans="1:12" s="23" customFormat="1" ht="65.25" customHeight="1">
      <c r="A19" s="22">
        <v>2</v>
      </c>
      <c r="B19" s="22" t="s">
        <v>15</v>
      </c>
      <c r="D19" s="90" t="s">
        <v>21</v>
      </c>
      <c r="E19" s="90"/>
      <c r="F19" s="54">
        <f>F24+F21</f>
        <v>8129</v>
      </c>
      <c r="G19" s="4"/>
      <c r="H19" s="54">
        <f>H24+H21</f>
        <v>6949</v>
      </c>
      <c r="I19" s="4"/>
      <c r="J19" s="54">
        <f>J24+J21</f>
        <v>15441</v>
      </c>
      <c r="K19" s="4"/>
      <c r="L19" s="54">
        <f>L24+L21</f>
        <v>12785</v>
      </c>
    </row>
    <row r="20" spans="1:12" s="4" customFormat="1" ht="15.75" customHeight="1">
      <c r="A20" s="7"/>
      <c r="B20" s="7" t="s">
        <v>17</v>
      </c>
      <c r="D20" s="4" t="s">
        <v>22</v>
      </c>
      <c r="F20" s="54">
        <v>0</v>
      </c>
      <c r="H20" s="77">
        <v>0</v>
      </c>
      <c r="J20" s="54">
        <v>0</v>
      </c>
      <c r="L20" s="61">
        <v>0</v>
      </c>
    </row>
    <row r="21" spans="1:12" s="4" customFormat="1" ht="15.75" customHeight="1">
      <c r="A21" s="7"/>
      <c r="B21" s="7" t="s">
        <v>19</v>
      </c>
      <c r="D21" s="4" t="s">
        <v>23</v>
      </c>
      <c r="F21" s="46">
        <v>1111</v>
      </c>
      <c r="H21" s="74">
        <v>896</v>
      </c>
      <c r="J21" s="54">
        <v>2152</v>
      </c>
      <c r="L21" s="54">
        <v>1755</v>
      </c>
    </row>
    <row r="22" spans="1:12" s="25" customFormat="1" ht="15.75" customHeight="1">
      <c r="A22" s="24"/>
      <c r="B22" s="24" t="s">
        <v>24</v>
      </c>
      <c r="D22" s="25" t="s">
        <v>25</v>
      </c>
      <c r="F22" s="55">
        <v>0</v>
      </c>
      <c r="H22" s="78">
        <v>0</v>
      </c>
      <c r="J22" s="55">
        <v>0</v>
      </c>
      <c r="L22" s="62">
        <v>0</v>
      </c>
    </row>
    <row r="23" spans="1:12" s="25" customFormat="1" ht="4.5" customHeight="1">
      <c r="A23" s="24"/>
      <c r="B23" s="24"/>
      <c r="F23" s="49"/>
      <c r="H23" s="26"/>
      <c r="J23" s="56"/>
      <c r="L23" s="63"/>
    </row>
    <row r="24" spans="1:12" s="8" customFormat="1" ht="66.75" customHeight="1">
      <c r="A24" s="7"/>
      <c r="B24" s="22" t="s">
        <v>26</v>
      </c>
      <c r="D24" s="90" t="s">
        <v>27</v>
      </c>
      <c r="E24" s="90"/>
      <c r="F24" s="74">
        <v>7018</v>
      </c>
      <c r="H24" s="74">
        <v>6053</v>
      </c>
      <c r="J24" s="74">
        <v>13289</v>
      </c>
      <c r="L24" s="74">
        <v>11030</v>
      </c>
    </row>
    <row r="25" spans="1:12" s="4" customFormat="1" ht="26.25" customHeight="1">
      <c r="A25" s="7"/>
      <c r="B25" s="22" t="s">
        <v>28</v>
      </c>
      <c r="D25" s="90" t="s">
        <v>29</v>
      </c>
      <c r="E25" s="90"/>
      <c r="F25" s="47">
        <v>0</v>
      </c>
      <c r="H25" s="79">
        <v>0</v>
      </c>
      <c r="J25" s="52">
        <v>0</v>
      </c>
      <c r="L25" s="52">
        <v>0</v>
      </c>
    </row>
    <row r="26" spans="1:12" s="4" customFormat="1" ht="4.5" customHeight="1">
      <c r="A26" s="7"/>
      <c r="B26" s="7"/>
      <c r="F26" s="50"/>
      <c r="H26" s="21"/>
      <c r="J26" s="53"/>
      <c r="L26" s="60"/>
    </row>
    <row r="27" spans="1:12" s="25" customFormat="1" ht="25.5" customHeight="1">
      <c r="A27" s="24"/>
      <c r="B27" s="22" t="s">
        <v>30</v>
      </c>
      <c r="D27" s="92" t="s">
        <v>31</v>
      </c>
      <c r="E27" s="92"/>
      <c r="F27" s="46">
        <f>SUM(F24:F26)</f>
        <v>7018</v>
      </c>
      <c r="G27" s="4"/>
      <c r="H27" s="46">
        <f>SUM(H24:H26)</f>
        <v>6053</v>
      </c>
      <c r="I27" s="4"/>
      <c r="J27" s="46">
        <f>SUM(J24:J26)</f>
        <v>13289</v>
      </c>
      <c r="K27" s="4"/>
      <c r="L27" s="46">
        <f>SUM(L24:L26)</f>
        <v>11030</v>
      </c>
    </row>
    <row r="28" spans="1:12" s="4" customFormat="1" ht="18" customHeight="1">
      <c r="A28" s="7"/>
      <c r="B28" s="7" t="s">
        <v>32</v>
      </c>
      <c r="D28" s="4" t="s">
        <v>33</v>
      </c>
      <c r="F28" s="47">
        <v>-1931</v>
      </c>
      <c r="H28" s="47">
        <v>-1544</v>
      </c>
      <c r="J28" s="52">
        <v>-3593</v>
      </c>
      <c r="L28" s="52">
        <v>-2892</v>
      </c>
    </row>
    <row r="29" spans="1:12" s="4" customFormat="1" ht="4.5" customHeight="1">
      <c r="A29" s="7"/>
      <c r="B29" s="7"/>
      <c r="F29" s="50"/>
      <c r="H29" s="21"/>
      <c r="J29" s="53"/>
      <c r="L29" s="60"/>
    </row>
    <row r="30" spans="1:12" s="25" customFormat="1" ht="26.25" customHeight="1">
      <c r="A30" s="24"/>
      <c r="B30" s="22" t="s">
        <v>34</v>
      </c>
      <c r="D30" s="22" t="s">
        <v>34</v>
      </c>
      <c r="E30" s="23" t="s">
        <v>35</v>
      </c>
      <c r="F30" s="46">
        <f>SUM(F27:F28)</f>
        <v>5087</v>
      </c>
      <c r="G30" s="4"/>
      <c r="H30" s="46">
        <f>SUM(H27:H28)</f>
        <v>4509</v>
      </c>
      <c r="I30" s="4"/>
      <c r="J30" s="46">
        <f>SUM(J27:J28)</f>
        <v>9696</v>
      </c>
      <c r="K30" s="4"/>
      <c r="L30" s="46">
        <f>SUM(L27:L28)</f>
        <v>8138</v>
      </c>
    </row>
    <row r="31" spans="1:12" s="4" customFormat="1" ht="18.75" customHeight="1">
      <c r="A31" s="7"/>
      <c r="B31" s="7"/>
      <c r="D31" s="4" t="s">
        <v>36</v>
      </c>
      <c r="E31" s="4" t="s">
        <v>37</v>
      </c>
      <c r="F31" s="52">
        <v>0</v>
      </c>
      <c r="H31" s="79">
        <v>0</v>
      </c>
      <c r="J31" s="57">
        <v>0</v>
      </c>
      <c r="L31" s="57">
        <v>0</v>
      </c>
    </row>
    <row r="32" spans="1:12" s="4" customFormat="1" ht="4.5" customHeight="1">
      <c r="A32" s="7"/>
      <c r="B32" s="7"/>
      <c r="F32" s="50"/>
      <c r="H32" s="7"/>
      <c r="J32" s="53"/>
      <c r="L32" s="60"/>
    </row>
    <row r="33" spans="1:12" s="25" customFormat="1" ht="24.75" customHeight="1">
      <c r="A33" s="24"/>
      <c r="B33" s="22" t="s">
        <v>38</v>
      </c>
      <c r="D33" s="93" t="s">
        <v>39</v>
      </c>
      <c r="E33" s="93"/>
      <c r="F33" s="72">
        <f>SUM(F30:F31)</f>
        <v>5087</v>
      </c>
      <c r="G33" s="4"/>
      <c r="H33" s="72">
        <f>SUM(H30:H31)</f>
        <v>4509</v>
      </c>
      <c r="I33" s="27"/>
      <c r="J33" s="72">
        <f>SUM(J30:J31)</f>
        <v>9696</v>
      </c>
      <c r="K33" s="4"/>
      <c r="L33" s="72">
        <f>SUM(L30:L31)</f>
        <v>8138</v>
      </c>
    </row>
    <row r="34" spans="1:12" s="4" customFormat="1" ht="15.75" customHeight="1">
      <c r="A34" s="7"/>
      <c r="B34" s="7" t="s">
        <v>40</v>
      </c>
      <c r="D34" s="28" t="s">
        <v>34</v>
      </c>
      <c r="E34" s="4" t="s">
        <v>41</v>
      </c>
      <c r="F34" s="54">
        <v>0</v>
      </c>
      <c r="H34" s="77">
        <v>0</v>
      </c>
      <c r="J34" s="54">
        <v>0</v>
      </c>
      <c r="L34" s="61">
        <v>0</v>
      </c>
    </row>
    <row r="35" spans="1:12" s="4" customFormat="1" ht="15.75" customHeight="1">
      <c r="A35" s="7"/>
      <c r="B35" s="7"/>
      <c r="D35" s="4" t="s">
        <v>36</v>
      </c>
      <c r="E35" s="4" t="s">
        <v>37</v>
      </c>
      <c r="F35" s="52">
        <v>0</v>
      </c>
      <c r="H35" s="79">
        <v>0</v>
      </c>
      <c r="J35" s="57">
        <v>0</v>
      </c>
      <c r="L35" s="57">
        <v>0</v>
      </c>
    </row>
    <row r="36" spans="1:14" s="4" customFormat="1" ht="4.5" customHeight="1">
      <c r="A36" s="7"/>
      <c r="B36" s="7"/>
      <c r="F36" s="50"/>
      <c r="G36" s="27"/>
      <c r="H36" s="21"/>
      <c r="I36" s="27"/>
      <c r="J36" s="53"/>
      <c r="K36" s="27"/>
      <c r="L36" s="60"/>
      <c r="M36" s="27"/>
      <c r="N36" s="27"/>
    </row>
    <row r="37" spans="1:12" s="25" customFormat="1" ht="27.75" customHeight="1">
      <c r="A37" s="24"/>
      <c r="B37" s="24"/>
      <c r="D37" s="29" t="s">
        <v>42</v>
      </c>
      <c r="E37" s="23" t="s">
        <v>43</v>
      </c>
      <c r="F37" s="52">
        <v>0</v>
      </c>
      <c r="G37" s="4"/>
      <c r="H37" s="79">
        <v>0</v>
      </c>
      <c r="J37" s="52">
        <v>0</v>
      </c>
      <c r="L37" s="57">
        <v>0</v>
      </c>
    </row>
    <row r="38" spans="1:12" s="25" customFormat="1" ht="4.5" customHeight="1">
      <c r="A38" s="24"/>
      <c r="B38" s="24"/>
      <c r="D38" s="29"/>
      <c r="E38" s="23"/>
      <c r="F38" s="50"/>
      <c r="G38" s="27"/>
      <c r="H38" s="21"/>
      <c r="I38" s="30"/>
      <c r="J38" s="53"/>
      <c r="K38" s="30"/>
      <c r="L38" s="60"/>
    </row>
    <row r="39" spans="1:12" s="8" customFormat="1" ht="39" customHeight="1" thickBot="1">
      <c r="A39" s="7"/>
      <c r="B39" s="22" t="s">
        <v>44</v>
      </c>
      <c r="D39" s="90" t="s">
        <v>45</v>
      </c>
      <c r="E39" s="91"/>
      <c r="F39" s="51">
        <f>F33-F37</f>
        <v>5087</v>
      </c>
      <c r="H39" s="51">
        <f>H33-H37</f>
        <v>4509</v>
      </c>
      <c r="J39" s="51">
        <f>J33-J37</f>
        <v>9696</v>
      </c>
      <c r="L39" s="51">
        <f>L33-L37</f>
        <v>8138</v>
      </c>
    </row>
    <row r="40" spans="1:12" s="8" customFormat="1" ht="4.5" customHeight="1" thickTop="1">
      <c r="A40" s="7"/>
      <c r="B40" s="22"/>
      <c r="E40" s="23"/>
      <c r="F40" s="50"/>
      <c r="H40" s="21"/>
      <c r="J40" s="53"/>
      <c r="L40" s="60"/>
    </row>
    <row r="41" spans="1:12" s="8" customFormat="1" ht="39.75" customHeight="1">
      <c r="A41" s="22">
        <v>3</v>
      </c>
      <c r="B41" s="22" t="s">
        <v>15</v>
      </c>
      <c r="D41" s="90" t="s">
        <v>46</v>
      </c>
      <c r="E41" s="91"/>
      <c r="F41" s="46"/>
      <c r="H41" s="7" t="s">
        <v>47</v>
      </c>
      <c r="J41" s="54"/>
      <c r="L41" s="61" t="s">
        <v>47</v>
      </c>
    </row>
    <row r="42" spans="1:12" s="25" customFormat="1" ht="25.5" customHeight="1" thickBot="1">
      <c r="A42" s="24"/>
      <c r="B42" s="24"/>
      <c r="D42" s="22" t="s">
        <v>34</v>
      </c>
      <c r="E42" s="23" t="s">
        <v>48</v>
      </c>
      <c r="F42" s="64">
        <f>F39/40000*100</f>
        <v>12.717500000000001</v>
      </c>
      <c r="G42" s="4"/>
      <c r="H42" s="75">
        <f>H39/40000*100</f>
        <v>11.2725</v>
      </c>
      <c r="I42" s="4"/>
      <c r="J42" s="65">
        <f>J39/40000*100</f>
        <v>24.240000000000002</v>
      </c>
      <c r="K42" s="4"/>
      <c r="L42" s="65">
        <f>L39/40000*100</f>
        <v>20.345</v>
      </c>
    </row>
    <row r="43" spans="1:12" s="4" customFormat="1" ht="19.5" customHeight="1" thickBot="1" thickTop="1">
      <c r="A43" s="7"/>
      <c r="B43" s="7"/>
      <c r="D43" s="4" t="s">
        <v>36</v>
      </c>
      <c r="E43" s="4" t="s">
        <v>49</v>
      </c>
      <c r="F43" s="66" t="s">
        <v>50</v>
      </c>
      <c r="H43" s="31" t="s">
        <v>50</v>
      </c>
      <c r="J43" s="67" t="s">
        <v>50</v>
      </c>
      <c r="L43" s="67" t="s">
        <v>50</v>
      </c>
    </row>
    <row r="44" spans="1:12" s="8" customFormat="1" ht="13.5" thickTop="1">
      <c r="A44" s="7"/>
      <c r="B44" s="7"/>
      <c r="E44" s="33" t="s">
        <v>51</v>
      </c>
      <c r="F44" s="32"/>
      <c r="H44" s="7"/>
      <c r="J44" s="58"/>
      <c r="L44" s="58"/>
    </row>
    <row r="45" spans="1:8" s="8" customFormat="1" ht="12.75">
      <c r="A45" s="7"/>
      <c r="B45" s="7"/>
      <c r="E45" s="3" t="s">
        <v>86</v>
      </c>
      <c r="F45" s="32"/>
      <c r="H45" s="7"/>
    </row>
    <row r="46" spans="1:8" s="8" customFormat="1" ht="12.75">
      <c r="A46" s="7"/>
      <c r="B46" s="7"/>
      <c r="E46" s="3"/>
      <c r="F46" s="32"/>
      <c r="H46" s="7"/>
    </row>
    <row r="47" spans="5:8" ht="12">
      <c r="E47" s="45"/>
      <c r="H47" s="2"/>
    </row>
    <row r="48" ht="12">
      <c r="H48" s="2"/>
    </row>
    <row r="49" ht="12">
      <c r="H49" s="2"/>
    </row>
    <row r="50" ht="12">
      <c r="H50" s="2"/>
    </row>
    <row r="51" ht="12">
      <c r="H51" s="2"/>
    </row>
    <row r="52" ht="12">
      <c r="H52" s="2"/>
    </row>
    <row r="53" ht="12">
      <c r="H53" s="2"/>
    </row>
    <row r="54" ht="12">
      <c r="H54" s="2"/>
    </row>
    <row r="55" ht="12">
      <c r="H55" s="2"/>
    </row>
    <row r="56" ht="12">
      <c r="H56" s="2"/>
    </row>
    <row r="57" ht="12">
      <c r="H57" s="2"/>
    </row>
    <row r="58" ht="12">
      <c r="H58" s="2"/>
    </row>
    <row r="59" ht="12">
      <c r="H59" s="2"/>
    </row>
    <row r="60" ht="12">
      <c r="H60" s="2"/>
    </row>
    <row r="61" ht="12">
      <c r="H61" s="2"/>
    </row>
  </sheetData>
  <mergeCells count="9">
    <mergeCell ref="D41:E41"/>
    <mergeCell ref="D25:E25"/>
    <mergeCell ref="D27:E27"/>
    <mergeCell ref="D33:E33"/>
    <mergeCell ref="D39:E39"/>
    <mergeCell ref="F8:H8"/>
    <mergeCell ref="J8:L8"/>
    <mergeCell ref="D19:E19"/>
    <mergeCell ref="D24:E24"/>
  </mergeCells>
  <printOptions/>
  <pageMargins left="0.3" right="0.23" top="0.45" bottom="0.2" header="0.42" footer="0.23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="90" zoomScaleNormal="90" workbookViewId="0" topLeftCell="B45">
      <selection activeCell="B52" sqref="B52"/>
    </sheetView>
  </sheetViews>
  <sheetFormatPr defaultColWidth="9.140625" defaultRowHeight="15"/>
  <cols>
    <col min="1" max="1" width="3.140625" style="7" customWidth="1"/>
    <col min="2" max="2" width="48.7109375" style="8" customWidth="1"/>
    <col min="3" max="3" width="1.7109375" style="8" customWidth="1"/>
    <col min="4" max="4" width="11.7109375" style="8" customWidth="1"/>
    <col min="5" max="5" width="1.7109375" style="8" customWidth="1"/>
    <col min="6" max="6" width="11.7109375" style="8" customWidth="1"/>
    <col min="7" max="16384" width="9.140625" style="8" customWidth="1"/>
  </cols>
  <sheetData>
    <row r="1" spans="1:2" s="3" customFormat="1" ht="18.75">
      <c r="A1" s="1" t="s">
        <v>0</v>
      </c>
      <c r="B1" s="2"/>
    </row>
    <row r="2" spans="1:2" s="3" customFormat="1" ht="12.75">
      <c r="A2" s="4" t="s">
        <v>1</v>
      </c>
      <c r="B2" s="2"/>
    </row>
    <row r="3" spans="1:2" s="3" customFormat="1" ht="12">
      <c r="A3" s="5"/>
      <c r="B3" s="2"/>
    </row>
    <row r="4" spans="1:2" ht="12.75">
      <c r="A4" s="6" t="s">
        <v>2</v>
      </c>
      <c r="B4" s="7"/>
    </row>
    <row r="5" spans="1:2" ht="18" customHeight="1">
      <c r="A5" s="6" t="s">
        <v>88</v>
      </c>
      <c r="B5" s="7"/>
    </row>
    <row r="6" spans="1:2" ht="18" customHeight="1">
      <c r="A6" s="6" t="s">
        <v>3</v>
      </c>
      <c r="B6" s="7"/>
    </row>
    <row r="7" spans="1:2" ht="18" customHeight="1">
      <c r="A7" s="6" t="s">
        <v>52</v>
      </c>
      <c r="B7" s="7"/>
    </row>
    <row r="8" spans="1:6" s="3" customFormat="1" ht="12">
      <c r="A8" s="2"/>
      <c r="D8" s="81" t="s">
        <v>53</v>
      </c>
      <c r="F8" s="81" t="s">
        <v>53</v>
      </c>
    </row>
    <row r="9" spans="1:6" s="3" customFormat="1" ht="12">
      <c r="A9" s="2"/>
      <c r="D9" s="82" t="s">
        <v>54</v>
      </c>
      <c r="F9" s="82" t="s">
        <v>55</v>
      </c>
    </row>
    <row r="10" spans="1:6" s="3" customFormat="1" ht="12">
      <c r="A10" s="2"/>
      <c r="D10" s="82" t="s">
        <v>7</v>
      </c>
      <c r="F10" s="82" t="s">
        <v>56</v>
      </c>
    </row>
    <row r="11" spans="1:6" s="3" customFormat="1" ht="12">
      <c r="A11" s="2"/>
      <c r="D11" s="82" t="s">
        <v>11</v>
      </c>
      <c r="F11" s="82" t="s">
        <v>57</v>
      </c>
    </row>
    <row r="12" spans="1:6" s="3" customFormat="1" ht="12">
      <c r="A12" s="2"/>
      <c r="D12" s="83">
        <v>36830</v>
      </c>
      <c r="E12" s="84"/>
      <c r="F12" s="85">
        <v>36646</v>
      </c>
    </row>
    <row r="13" spans="1:6" s="3" customFormat="1" ht="12">
      <c r="A13" s="2"/>
      <c r="D13" s="86" t="s">
        <v>14</v>
      </c>
      <c r="F13" s="86" t="s">
        <v>14</v>
      </c>
    </row>
    <row r="15" spans="1:6" ht="12.75">
      <c r="A15" s="7">
        <v>1</v>
      </c>
      <c r="B15" s="8" t="s">
        <v>58</v>
      </c>
      <c r="D15" s="34">
        <v>70429</v>
      </c>
      <c r="E15" s="34"/>
      <c r="F15" s="34">
        <v>59929</v>
      </c>
    </row>
    <row r="16" spans="1:6" ht="12.75">
      <c r="A16" s="7">
        <v>2</v>
      </c>
      <c r="B16" s="8" t="s">
        <v>59</v>
      </c>
      <c r="D16" s="34">
        <v>0</v>
      </c>
      <c r="E16" s="34"/>
      <c r="F16" s="34">
        <v>0</v>
      </c>
    </row>
    <row r="17" spans="1:6" ht="12.75">
      <c r="A17" s="7">
        <v>3</v>
      </c>
      <c r="B17" s="8" t="s">
        <v>60</v>
      </c>
      <c r="D17" s="34">
        <v>1</v>
      </c>
      <c r="E17" s="34"/>
      <c r="F17" s="34">
        <v>1</v>
      </c>
    </row>
    <row r="18" spans="1:6" ht="12.75">
      <c r="A18" s="7">
        <v>4</v>
      </c>
      <c r="B18" s="8" t="s">
        <v>61</v>
      </c>
      <c r="D18" s="34">
        <v>133</v>
      </c>
      <c r="E18" s="34"/>
      <c r="F18" s="34">
        <v>0</v>
      </c>
    </row>
    <row r="19" spans="4:6" ht="12.75">
      <c r="D19" s="34"/>
      <c r="E19" s="34"/>
      <c r="F19" s="34"/>
    </row>
    <row r="20" spans="1:6" ht="12.75">
      <c r="A20" s="7">
        <v>5</v>
      </c>
      <c r="B20" s="8" t="s">
        <v>62</v>
      </c>
      <c r="D20" s="34"/>
      <c r="E20" s="34"/>
      <c r="F20" s="34"/>
    </row>
    <row r="21" spans="2:6" ht="12.75">
      <c r="B21" s="35" t="s">
        <v>63</v>
      </c>
      <c r="D21" s="36">
        <v>6825</v>
      </c>
      <c r="E21" s="34"/>
      <c r="F21" s="36">
        <v>5664</v>
      </c>
    </row>
    <row r="22" spans="2:6" ht="12.75">
      <c r="B22" s="35" t="s">
        <v>64</v>
      </c>
      <c r="D22" s="37">
        <v>20525</v>
      </c>
      <c r="E22" s="34"/>
      <c r="F22" s="37">
        <v>24514</v>
      </c>
    </row>
    <row r="23" spans="2:6" ht="12.75">
      <c r="B23" s="35" t="s">
        <v>65</v>
      </c>
      <c r="D23" s="37">
        <v>2014</v>
      </c>
      <c r="E23" s="34"/>
      <c r="F23" s="37">
        <v>6363</v>
      </c>
    </row>
    <row r="24" spans="2:6" ht="12.75">
      <c r="B24" s="35" t="s">
        <v>66</v>
      </c>
      <c r="D24" s="37">
        <v>29206</v>
      </c>
      <c r="E24" s="34"/>
      <c r="F24" s="37">
        <v>26927</v>
      </c>
    </row>
    <row r="25" spans="2:6" ht="12.75">
      <c r="B25" s="35" t="s">
        <v>67</v>
      </c>
      <c r="D25" s="37">
        <v>8832</v>
      </c>
      <c r="E25" s="34"/>
      <c r="F25" s="37">
        <v>4510</v>
      </c>
    </row>
    <row r="26" spans="4:6" ht="15.75" customHeight="1">
      <c r="D26" s="38">
        <f>SUM(D21:D25)</f>
        <v>67402</v>
      </c>
      <c r="E26" s="34"/>
      <c r="F26" s="38">
        <f>SUM(F21:F25)</f>
        <v>67978</v>
      </c>
    </row>
    <row r="27" spans="1:6" ht="15.75" customHeight="1">
      <c r="A27" s="7">
        <v>6</v>
      </c>
      <c r="B27" s="8" t="s">
        <v>68</v>
      </c>
      <c r="D27" s="37"/>
      <c r="E27" s="34"/>
      <c r="F27" s="37"/>
    </row>
    <row r="28" spans="2:6" ht="12.75">
      <c r="B28" s="35" t="s">
        <v>69</v>
      </c>
      <c r="D28" s="37">
        <v>2622</v>
      </c>
      <c r="E28" s="34"/>
      <c r="F28" s="37">
        <v>3093</v>
      </c>
    </row>
    <row r="29" spans="2:6" ht="12.75">
      <c r="B29" s="35" t="s">
        <v>70</v>
      </c>
      <c r="D29" s="37">
        <v>3400</v>
      </c>
      <c r="E29" s="34"/>
      <c r="F29" s="37">
        <v>3745</v>
      </c>
    </row>
    <row r="30" spans="2:6" ht="12.75">
      <c r="B30" s="35" t="s">
        <v>71</v>
      </c>
      <c r="D30" s="37">
        <v>6509</v>
      </c>
      <c r="E30" s="34"/>
      <c r="F30" s="37">
        <v>5332</v>
      </c>
    </row>
    <row r="31" spans="2:6" ht="12.75">
      <c r="B31" s="35" t="s">
        <v>72</v>
      </c>
      <c r="D31" s="37">
        <v>3456</v>
      </c>
      <c r="E31" s="34"/>
      <c r="F31" s="37">
        <v>3456</v>
      </c>
    </row>
    <row r="32" spans="4:6" ht="15.75" customHeight="1">
      <c r="D32" s="38">
        <f>SUM(D28:D31)</f>
        <v>15987</v>
      </c>
      <c r="E32" s="34"/>
      <c r="F32" s="38">
        <f>SUM(F28:F31)</f>
        <v>15626</v>
      </c>
    </row>
    <row r="33" spans="1:6" ht="18.75" customHeight="1">
      <c r="A33" s="7">
        <v>7</v>
      </c>
      <c r="B33" s="8" t="s">
        <v>73</v>
      </c>
      <c r="D33" s="34">
        <f>D26-D32</f>
        <v>51415</v>
      </c>
      <c r="E33" s="34"/>
      <c r="F33" s="34">
        <f>F26-F32</f>
        <v>52352</v>
      </c>
    </row>
    <row r="34" spans="4:6" ht="21.75" customHeight="1" thickBot="1">
      <c r="D34" s="39">
        <f>SUM(D15:D19)+D33</f>
        <v>121978</v>
      </c>
      <c r="E34" s="40"/>
      <c r="F34" s="39">
        <f>F33+F15+F17</f>
        <v>112282</v>
      </c>
    </row>
    <row r="35" spans="1:2" ht="22.5" customHeight="1" thickTop="1">
      <c r="A35" s="7">
        <v>8</v>
      </c>
      <c r="B35" s="8" t="s">
        <v>74</v>
      </c>
    </row>
    <row r="36" spans="2:6" ht="15" customHeight="1">
      <c r="B36" s="8" t="s">
        <v>75</v>
      </c>
      <c r="D36" s="34">
        <v>40000</v>
      </c>
      <c r="E36" s="34"/>
      <c r="F36" s="34">
        <v>40000</v>
      </c>
    </row>
    <row r="37" spans="2:6" ht="12.75">
      <c r="B37" s="8" t="s">
        <v>76</v>
      </c>
      <c r="D37" s="34"/>
      <c r="E37" s="34"/>
      <c r="F37" s="34"/>
    </row>
    <row r="38" spans="2:6" ht="12.75">
      <c r="B38" s="35" t="s">
        <v>77</v>
      </c>
      <c r="D38" s="36">
        <v>12349</v>
      </c>
      <c r="E38" s="34"/>
      <c r="F38" s="36">
        <v>12349</v>
      </c>
    </row>
    <row r="39" spans="2:6" ht="12.75">
      <c r="B39" s="35" t="s">
        <v>78</v>
      </c>
      <c r="D39" s="37">
        <v>5409</v>
      </c>
      <c r="E39" s="34"/>
      <c r="F39" s="37">
        <v>5409</v>
      </c>
    </row>
    <row r="40" spans="2:6" ht="12.75">
      <c r="B40" s="35" t="s">
        <v>79</v>
      </c>
      <c r="D40" s="37">
        <v>0</v>
      </c>
      <c r="E40" s="34"/>
      <c r="F40" s="37">
        <v>0</v>
      </c>
    </row>
    <row r="41" spans="2:6" ht="12.75">
      <c r="B41" s="35" t="s">
        <v>80</v>
      </c>
      <c r="D41" s="37">
        <v>0</v>
      </c>
      <c r="E41" s="34"/>
      <c r="F41" s="37">
        <f>'[1]ConBS'!N38</f>
        <v>0</v>
      </c>
    </row>
    <row r="42" spans="2:6" ht="12.75">
      <c r="B42" s="35" t="s">
        <v>81</v>
      </c>
      <c r="D42" s="37">
        <v>56801</v>
      </c>
      <c r="E42" s="34"/>
      <c r="F42" s="37">
        <v>47105</v>
      </c>
    </row>
    <row r="43" spans="2:6" ht="12.75">
      <c r="B43" s="35" t="s">
        <v>82</v>
      </c>
      <c r="D43" s="41">
        <v>6539</v>
      </c>
      <c r="E43" s="34"/>
      <c r="F43" s="41">
        <v>6539</v>
      </c>
    </row>
    <row r="44" spans="4:6" ht="16.5" customHeight="1">
      <c r="D44" s="42">
        <f>SUM(D38:D43)</f>
        <v>81098</v>
      </c>
      <c r="E44" s="34"/>
      <c r="F44" s="43">
        <f>SUM(F38:F43)</f>
        <v>71402</v>
      </c>
    </row>
    <row r="45" spans="4:6" ht="18.75" customHeight="1">
      <c r="D45" s="34">
        <f>D36+D44</f>
        <v>121098</v>
      </c>
      <c r="E45" s="34"/>
      <c r="F45" s="34">
        <f>F36+F44</f>
        <v>111402</v>
      </c>
    </row>
    <row r="46" spans="1:6" ht="19.5" customHeight="1">
      <c r="A46" s="7">
        <v>9</v>
      </c>
      <c r="B46" s="8" t="s">
        <v>83</v>
      </c>
      <c r="D46" s="34">
        <v>0</v>
      </c>
      <c r="E46" s="34"/>
      <c r="F46" s="34">
        <v>0</v>
      </c>
    </row>
    <row r="47" spans="1:6" ht="12.75">
      <c r="A47" s="7">
        <v>10</v>
      </c>
      <c r="B47" s="8" t="s">
        <v>84</v>
      </c>
      <c r="D47" s="34">
        <v>0</v>
      </c>
      <c r="E47" s="34"/>
      <c r="F47" s="34">
        <v>0</v>
      </c>
    </row>
    <row r="48" spans="1:6" ht="12.75">
      <c r="A48" s="7">
        <v>11</v>
      </c>
      <c r="B48" s="8" t="s">
        <v>85</v>
      </c>
      <c r="D48" s="34">
        <v>880</v>
      </c>
      <c r="E48" s="34"/>
      <c r="F48" s="34">
        <v>880</v>
      </c>
    </row>
    <row r="49" spans="4:6" ht="21.75" customHeight="1" thickBot="1">
      <c r="D49" s="39">
        <f>SUM(D45:D48)</f>
        <v>121978</v>
      </c>
      <c r="E49" s="40"/>
      <c r="F49" s="39">
        <f>SUM(F45:F48)</f>
        <v>112282</v>
      </c>
    </row>
    <row r="50" spans="4:6" ht="13.5" thickTop="1">
      <c r="D50" s="34"/>
      <c r="E50" s="34"/>
      <c r="F50" s="34"/>
    </row>
    <row r="51" spans="1:6" ht="25.5" customHeight="1" thickBot="1">
      <c r="A51" s="7">
        <v>12</v>
      </c>
      <c r="B51" s="8" t="s">
        <v>87</v>
      </c>
      <c r="C51" s="33"/>
      <c r="D51" s="44">
        <f>(D45-D18)/D36</f>
        <v>3.024125</v>
      </c>
      <c r="E51" s="34"/>
      <c r="F51" s="44">
        <f>F45/F36</f>
        <v>2.78505</v>
      </c>
    </row>
    <row r="52" spans="4:6" ht="13.5" thickTop="1">
      <c r="D52" s="34"/>
      <c r="E52" s="34"/>
      <c r="F52" s="34"/>
    </row>
    <row r="53" spans="4:6" ht="12.75">
      <c r="D53" s="34"/>
      <c r="E53" s="34"/>
      <c r="F53" s="34"/>
    </row>
    <row r="54" spans="4:6" ht="12.75">
      <c r="D54" s="34"/>
      <c r="E54" s="34"/>
      <c r="F54" s="34"/>
    </row>
    <row r="55" spans="4:6" ht="12.75">
      <c r="D55" s="34"/>
      <c r="E55" s="34"/>
      <c r="F55" s="34"/>
    </row>
    <row r="56" spans="4:6" ht="12.75">
      <c r="D56" s="34"/>
      <c r="E56" s="34"/>
      <c r="F56" s="34"/>
    </row>
    <row r="57" spans="4:6" ht="12.75">
      <c r="D57" s="34"/>
      <c r="E57" s="34"/>
      <c r="F57" s="34"/>
    </row>
    <row r="58" spans="4:6" ht="12.75">
      <c r="D58" s="34"/>
      <c r="E58" s="34"/>
      <c r="F58" s="34"/>
    </row>
    <row r="59" spans="4:6" ht="12.75">
      <c r="D59" s="34"/>
      <c r="E59" s="34"/>
      <c r="F59" s="34"/>
    </row>
  </sheetData>
  <printOptions/>
  <pageMargins left="1.02" right="0.75" top="0.78" bottom="0.5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3" sqref="G13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FOO SWEE ENG</cp:lastModifiedBy>
  <cp:lastPrinted>2000-12-08T08:18:31Z</cp:lastPrinted>
  <dcterms:created xsi:type="dcterms:W3CDTF">1999-09-21T04:40:59Z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